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33" i="1" l="1"/>
  <c r="G30" i="1" l="1"/>
  <c r="G29" i="1"/>
  <c r="H20" i="1" l="1"/>
  <c r="H19" i="1"/>
  <c r="H21" i="1" l="1"/>
  <c r="H23" i="1" s="1"/>
</calcChain>
</file>

<file path=xl/sharedStrings.xml><?xml version="1.0" encoding="utf-8"?>
<sst xmlns="http://schemas.openxmlformats.org/spreadsheetml/2006/main" count="43" uniqueCount="41">
  <si>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</si>
  <si>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</si>
  <si>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</si>
  <si>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</si>
  <si>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</si>
  <si>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</si>
  <si>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</si>
  <si>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</si>
  <si>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</si>
  <si>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</si>
  <si>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</si>
  <si>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</si>
  <si>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</si>
  <si>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</si>
  <si>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</si>
  <si>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</si>
  <si>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 xml:space="preserve">1.4. Площадь жилых помещений- 550,4 </t>
    </r>
    <r>
      <rPr>
        <b/>
        <sz val="11"/>
        <color theme="1"/>
        <rFont val="Calibri"/>
        <family val="2"/>
        <charset val="204"/>
        <scheme val="minor"/>
      </rPr>
      <t>кв.м.</t>
    </r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</si>
  <si>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2 подъезда</t>
    </r>
  </si>
  <si>
    <r>
      <t>1.7. Степень износа: -42</t>
    </r>
    <r>
      <rPr>
        <b/>
        <sz val="11"/>
        <color theme="1"/>
        <rFont val="Calibri"/>
        <family val="2"/>
        <charset val="204"/>
        <scheme val="minor"/>
      </rPr>
      <t>%</t>
    </r>
  </si>
  <si>
    <t>Отчёт составил:</t>
  </si>
  <si>
    <t>О.Ф. Милькова</t>
  </si>
  <si>
    <t>Отчёт получил:</t>
  </si>
  <si>
    <t>_______________</t>
  </si>
  <si>
    <t>_____________</t>
  </si>
  <si>
    <t>Разница оплачено-начислено(руб.)</t>
  </si>
  <si>
    <t>Израсходовано денежных средств за 2021год (руб)</t>
  </si>
  <si>
    <t>1.8. Кадастровый номер 66:11:66112901001:321</t>
  </si>
  <si>
    <t>1.9. Год постройки: 1973</t>
  </si>
  <si>
    <t>Специалист по МКД:</t>
  </si>
  <si>
    <t>И.В. Дубских</t>
  </si>
  <si>
    <t>Управление МКД 1 полугодие</t>
  </si>
  <si>
    <t>тариф</t>
  </si>
  <si>
    <t>Управление МКД 2 полугодие</t>
  </si>
  <si>
    <t>Обследование электрооборудования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</si>
  <si>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</si>
  <si>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д. Новгородова, ул. Школьная, 6</t>
  </si>
  <si>
    <t>Предыдущий остаток на 01.01.2022г, (руб)</t>
  </si>
  <si>
    <t>Установка табличек на подъезды, шт</t>
  </si>
  <si>
    <t>31.03.2023г.</t>
  </si>
  <si>
    <t>Остаток денежных средств на 01.01.2023г., (руб)</t>
  </si>
  <si>
    <t>1.6. Количество квартир: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</si>
</sst>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0" xfId="0" applyFont="1"/>
    <xf numFmtId="14" fontId="0" fillId="0" borderId="1" xfId="0" applyNumberFormat="1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0" workbookViewId="0">
      <selection activeCell="K36" sqref="K36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x14ac:dyDescent="0.25">
      <c r="A2" s="18" t="s">
        <v>35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x14ac:dyDescent="0.25">
      <c r="A4" s="18"/>
      <c r="B4" s="18"/>
      <c r="C4" s="18"/>
      <c r="D4" s="18"/>
      <c r="E4" s="18"/>
      <c r="F4" s="18"/>
      <c r="G4" s="18"/>
      <c r="H4" s="18"/>
      <c r="I4" s="18"/>
    </row>
    <row r="6" spans="1:9" x14ac:dyDescent="0.25">
      <c r="A6" s="19" t="s">
        <v>1</v>
      </c>
      <c r="B6" s="20"/>
      <c r="C6" s="20"/>
      <c r="D6" s="20"/>
      <c r="E6" s="20"/>
      <c r="F6" s="20"/>
      <c r="G6" s="20"/>
      <c r="H6" s="20"/>
      <c r="I6" s="20"/>
    </row>
    <row r="7" spans="1:9" x14ac:dyDescent="0.25">
      <c r="A7" t="s">
        <v>34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16</v>
      </c>
    </row>
    <row r="11" spans="1:9" x14ac:dyDescent="0.25">
      <c r="A11" t="s">
        <v>17</v>
      </c>
    </row>
    <row r="12" spans="1:9" x14ac:dyDescent="0.25">
      <c r="A12" t="s">
        <v>40</v>
      </c>
    </row>
    <row r="13" spans="1:9" x14ac:dyDescent="0.25">
      <c r="A13" t="s">
        <v>18</v>
      </c>
    </row>
    <row r="14" spans="1:9" s="4" customFormat="1" ht="15.75" customHeight="1" x14ac:dyDescent="0.25">
      <c r="A14" t="s">
        <v>26</v>
      </c>
    </row>
    <row r="15" spans="1:9" s="4" customFormat="1" x14ac:dyDescent="0.25">
      <c r="A15" t="s">
        <v>27</v>
      </c>
    </row>
    <row r="16" spans="1:9" ht="30" customHeight="1" x14ac:dyDescent="0.25">
      <c r="A16" s="21" t="s">
        <v>7</v>
      </c>
      <c r="B16" s="12"/>
      <c r="C16" s="12"/>
      <c r="D16" s="12"/>
      <c r="E16" s="12"/>
      <c r="F16" s="12"/>
      <c r="G16" s="12"/>
      <c r="H16" s="12"/>
      <c r="I16" s="12"/>
    </row>
    <row r="17" spans="1:9" x14ac:dyDescent="0.25">
      <c r="A17" s="6" t="s">
        <v>4</v>
      </c>
      <c r="B17" s="10"/>
      <c r="C17" s="10"/>
      <c r="D17" s="10"/>
      <c r="E17" s="10"/>
      <c r="F17" s="10"/>
      <c r="G17" s="7"/>
      <c r="H17" s="8">
        <v>111841.31</v>
      </c>
      <c r="I17" s="9"/>
    </row>
    <row r="18" spans="1:9" x14ac:dyDescent="0.25">
      <c r="A18" s="6" t="s">
        <v>5</v>
      </c>
      <c r="B18" s="10"/>
      <c r="C18" s="10"/>
      <c r="D18" s="10"/>
      <c r="E18" s="10"/>
      <c r="F18" s="10"/>
      <c r="G18" s="7"/>
      <c r="H18" s="8">
        <v>106813.84</v>
      </c>
      <c r="I18" s="9"/>
    </row>
    <row r="19" spans="1:9" x14ac:dyDescent="0.25">
      <c r="A19" s="6" t="s">
        <v>24</v>
      </c>
      <c r="B19" s="10"/>
      <c r="C19" s="10"/>
      <c r="D19" s="10"/>
      <c r="E19" s="10"/>
      <c r="F19" s="10"/>
      <c r="G19" s="7"/>
      <c r="H19" s="8">
        <f>SUM(H18-H17)</f>
        <v>-5027.4700000000012</v>
      </c>
      <c r="I19" s="9"/>
    </row>
    <row r="20" spans="1:9" x14ac:dyDescent="0.25">
      <c r="A20" s="6" t="s">
        <v>6</v>
      </c>
      <c r="B20" s="10"/>
      <c r="C20" s="10"/>
      <c r="D20" s="10"/>
      <c r="E20" s="10"/>
      <c r="F20" s="10"/>
      <c r="G20" s="7"/>
      <c r="H20" s="8">
        <f>SUM(H18/H17)*100</f>
        <v>95.504818389555695</v>
      </c>
      <c r="I20" s="9"/>
    </row>
    <row r="21" spans="1:9" x14ac:dyDescent="0.25">
      <c r="A21" s="6" t="s">
        <v>25</v>
      </c>
      <c r="B21" s="10"/>
      <c r="C21" s="10"/>
      <c r="D21" s="10"/>
      <c r="E21" s="10"/>
      <c r="F21" s="10"/>
      <c r="G21" s="7"/>
      <c r="H21" s="8">
        <f>SUM(G33)</f>
        <v>37121.573999999993</v>
      </c>
      <c r="I21" s="9"/>
    </row>
    <row r="22" spans="1:9" x14ac:dyDescent="0.25">
      <c r="A22" s="6" t="s">
        <v>36</v>
      </c>
      <c r="B22" s="10"/>
      <c r="C22" s="10"/>
      <c r="D22" s="10"/>
      <c r="E22" s="10"/>
      <c r="F22" s="10"/>
      <c r="G22" s="7"/>
      <c r="H22" s="8">
        <v>34399.86</v>
      </c>
      <c r="I22" s="9"/>
    </row>
    <row r="23" spans="1:9" x14ac:dyDescent="0.25">
      <c r="A23" s="6" t="s">
        <v>39</v>
      </c>
      <c r="B23" s="10"/>
      <c r="C23" s="10"/>
      <c r="D23" s="10"/>
      <c r="E23" s="10"/>
      <c r="F23" s="10"/>
      <c r="G23" s="7"/>
      <c r="H23" s="8">
        <f>SUM(H22+H18-H21)</f>
        <v>104092.12600000002</v>
      </c>
      <c r="I23" s="9"/>
    </row>
    <row r="25" spans="1:9" x14ac:dyDescent="0.25">
      <c r="A25" s="11" t="s">
        <v>8</v>
      </c>
      <c r="B25" s="12"/>
      <c r="C25" s="12"/>
      <c r="D25" s="12"/>
      <c r="E25" s="12"/>
      <c r="F25" s="12"/>
      <c r="G25" s="12"/>
      <c r="H25" s="12"/>
      <c r="I25" s="12"/>
    </row>
    <row r="26" spans="1:9" x14ac:dyDescent="0.25">
      <c r="A26" s="1" t="s">
        <v>9</v>
      </c>
    </row>
    <row r="28" spans="1:9" ht="35.25" customHeight="1" x14ac:dyDescent="0.25">
      <c r="A28" s="6" t="s">
        <v>11</v>
      </c>
      <c r="B28" s="7"/>
      <c r="C28" s="6" t="s">
        <v>14</v>
      </c>
      <c r="D28" s="7"/>
      <c r="E28" s="6" t="s">
        <v>13</v>
      </c>
      <c r="F28" s="7"/>
      <c r="G28" s="6" t="s">
        <v>12</v>
      </c>
      <c r="H28" s="7"/>
      <c r="I28" s="2" t="s">
        <v>10</v>
      </c>
    </row>
    <row r="29" spans="1:9" x14ac:dyDescent="0.25">
      <c r="A29" s="6" t="s">
        <v>30</v>
      </c>
      <c r="B29" s="7"/>
      <c r="C29" s="13" t="s">
        <v>31</v>
      </c>
      <c r="D29" s="14"/>
      <c r="E29" s="15">
        <v>4.43</v>
      </c>
      <c r="F29" s="16"/>
      <c r="G29" s="8">
        <f>SUM(E29*550.4*7)</f>
        <v>17067.903999999999</v>
      </c>
      <c r="H29" s="9"/>
      <c r="I29" s="3">
        <v>2022</v>
      </c>
    </row>
    <row r="30" spans="1:9" x14ac:dyDescent="0.25">
      <c r="A30" s="6" t="s">
        <v>32</v>
      </c>
      <c r="B30" s="7"/>
      <c r="C30" s="13" t="s">
        <v>31</v>
      </c>
      <c r="D30" s="14"/>
      <c r="E30" s="15">
        <v>5.0199999999999996</v>
      </c>
      <c r="F30" s="16"/>
      <c r="G30" s="8">
        <f>SUM(E30*550.4*5)</f>
        <v>13815.039999999999</v>
      </c>
      <c r="H30" s="9"/>
      <c r="I30" s="3">
        <v>2022</v>
      </c>
    </row>
    <row r="31" spans="1:9" x14ac:dyDescent="0.25">
      <c r="A31" s="6" t="s">
        <v>33</v>
      </c>
      <c r="B31" s="7"/>
      <c r="C31" s="6">
        <v>4</v>
      </c>
      <c r="D31" s="7"/>
      <c r="E31" s="6">
        <v>1059.6500000000001</v>
      </c>
      <c r="F31" s="7"/>
      <c r="G31" s="8">
        <v>4238.63</v>
      </c>
      <c r="H31" s="9"/>
      <c r="I31" s="3">
        <v>2019</v>
      </c>
    </row>
    <row r="32" spans="1:9" x14ac:dyDescent="0.25">
      <c r="A32" s="6" t="s">
        <v>37</v>
      </c>
      <c r="B32" s="7"/>
      <c r="C32" s="6">
        <v>2</v>
      </c>
      <c r="D32" s="7"/>
      <c r="E32" s="6">
        <v>1000</v>
      </c>
      <c r="F32" s="7"/>
      <c r="G32" s="8">
        <v>2000</v>
      </c>
      <c r="H32" s="9"/>
      <c r="I32" s="5">
        <v>44904</v>
      </c>
    </row>
    <row r="33" spans="1:9" x14ac:dyDescent="0.25">
      <c r="A33" s="6" t="s">
        <v>15</v>
      </c>
      <c r="B33" s="7"/>
      <c r="C33" s="6"/>
      <c r="D33" s="7"/>
      <c r="E33" s="6"/>
      <c r="F33" s="7"/>
      <c r="G33" s="8">
        <f>SUM(G29:H32)</f>
        <v>37121.573999999993</v>
      </c>
      <c r="H33" s="9"/>
      <c r="I33" s="3"/>
    </row>
    <row r="35" spans="1:9" x14ac:dyDescent="0.25">
      <c r="B35" t="s">
        <v>28</v>
      </c>
      <c r="C35" t="s">
        <v>29</v>
      </c>
    </row>
    <row r="36" spans="1:9" x14ac:dyDescent="0.25">
      <c r="B36" t="s">
        <v>38</v>
      </c>
    </row>
    <row r="38" spans="1:9" x14ac:dyDescent="0.25">
      <c r="B38" t="s">
        <v>19</v>
      </c>
      <c r="C38" t="s">
        <v>20</v>
      </c>
    </row>
    <row r="39" spans="1:9" x14ac:dyDescent="0.25">
      <c r="B39" t="s">
        <v>38</v>
      </c>
    </row>
    <row r="41" spans="1:9" x14ac:dyDescent="0.25">
      <c r="B41" t="s">
        <v>21</v>
      </c>
      <c r="C41" t="s">
        <v>22</v>
      </c>
    </row>
    <row r="42" spans="1:9" x14ac:dyDescent="0.25">
      <c r="B42" t="s">
        <v>23</v>
      </c>
    </row>
  </sheetData>
  <mergeCells count="43">
    <mergeCell ref="A30:B30"/>
    <mergeCell ref="C30:D30"/>
    <mergeCell ref="E30:F30"/>
    <mergeCell ref="G30:H30"/>
    <mergeCell ref="A33:B33"/>
    <mergeCell ref="C33:D33"/>
    <mergeCell ref="E33:F33"/>
    <mergeCell ref="G33:H33"/>
    <mergeCell ref="A32:B32"/>
    <mergeCell ref="G32:H32"/>
    <mergeCell ref="E32:F32"/>
    <mergeCell ref="C32:D32"/>
    <mergeCell ref="A31:B31"/>
    <mergeCell ref="C31:D31"/>
    <mergeCell ref="E31:F31"/>
    <mergeCell ref="G31:H31"/>
    <mergeCell ref="A1:I1"/>
    <mergeCell ref="A2:I4"/>
    <mergeCell ref="A6:I6"/>
    <mergeCell ref="A16:I16"/>
    <mergeCell ref="A21:G21"/>
    <mergeCell ref="A23:G23"/>
    <mergeCell ref="H17:I17"/>
    <mergeCell ref="H19:I19"/>
    <mergeCell ref="H20:I20"/>
    <mergeCell ref="H21:I21"/>
    <mergeCell ref="A17:G17"/>
    <mergeCell ref="A29:B29"/>
    <mergeCell ref="H22:I22"/>
    <mergeCell ref="H23:I23"/>
    <mergeCell ref="A18:G18"/>
    <mergeCell ref="H18:I18"/>
    <mergeCell ref="A19:G19"/>
    <mergeCell ref="A20:G20"/>
    <mergeCell ref="A25:I25"/>
    <mergeCell ref="A28:B28"/>
    <mergeCell ref="C28:D28"/>
    <mergeCell ref="E28:F28"/>
    <mergeCell ref="G28:H28"/>
    <mergeCell ref="C29:D29"/>
    <mergeCell ref="E29:F29"/>
    <mergeCell ref="G29:H29"/>
    <mergeCell ref="A22:G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2023-01-25T09:27:05Z</dcterms:modified>
</cp:coreProperties>
</file>